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1.255.115\kikakuseisaku\生田\生田R6年度\公共交通\地域公共交通会議\第1回\会議資料\"/>
    </mc:Choice>
  </mc:AlternateContent>
  <xr:revisionPtr revIDLastSave="0" documentId="13_ncr:1_{8BEF27D1-2D30-471E-85BD-274F364B6F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Sheet1!$A$1:$P$43</definedName>
  </definedNames>
  <calcPr calcId="181029"/>
</workbook>
</file>

<file path=xl/calcChain.xml><?xml version="1.0" encoding="utf-8"?>
<calcChain xmlns="http://schemas.openxmlformats.org/spreadsheetml/2006/main">
  <c r="P20" i="1" l="1"/>
  <c r="P21" i="1"/>
  <c r="P22" i="1"/>
  <c r="P23" i="1"/>
  <c r="P24" i="1"/>
  <c r="P25" i="1"/>
  <c r="O25" i="1"/>
  <c r="P19" i="1"/>
  <c r="R17" i="2"/>
  <c r="H17" i="2"/>
  <c r="B17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B16" i="2"/>
  <c r="W5" i="2"/>
  <c r="W6" i="2"/>
  <c r="W7" i="2"/>
  <c r="W8" i="2"/>
  <c r="W9" i="2"/>
  <c r="W10" i="2"/>
  <c r="W11" i="2"/>
  <c r="W12" i="2"/>
  <c r="W13" i="2"/>
  <c r="W14" i="2"/>
  <c r="W15" i="2"/>
  <c r="W4" i="2"/>
  <c r="N6" i="1"/>
  <c r="N7" i="1"/>
  <c r="N8" i="1"/>
  <c r="N9" i="1"/>
  <c r="O9" i="1" s="1"/>
  <c r="N10" i="1"/>
  <c r="O10" i="1" s="1"/>
  <c r="N11" i="1"/>
  <c r="O11" i="1" s="1"/>
  <c r="N12" i="1"/>
  <c r="H20" i="1"/>
  <c r="H21" i="1"/>
  <c r="H22" i="1"/>
  <c r="H23" i="1"/>
  <c r="J23" i="1" s="1"/>
  <c r="H24" i="1"/>
  <c r="H25" i="1"/>
  <c r="H26" i="1"/>
  <c r="H19" i="1"/>
  <c r="N13" i="1"/>
  <c r="J26" i="1" l="1"/>
  <c r="J22" i="1"/>
  <c r="O7" i="1"/>
  <c r="O8" i="1"/>
  <c r="O12" i="1"/>
  <c r="J24" i="1"/>
  <c r="J25" i="1"/>
  <c r="J20" i="1"/>
  <c r="J21" i="1"/>
  <c r="O13" i="1"/>
</calcChain>
</file>

<file path=xl/sharedStrings.xml><?xml version="1.0" encoding="utf-8"?>
<sst xmlns="http://schemas.openxmlformats.org/spreadsheetml/2006/main" count="108" uniqueCount="68">
  <si>
    <t>28年度</t>
    <rPh sb="2" eb="3">
      <t>ネン</t>
    </rPh>
    <rPh sb="3" eb="4">
      <t>ド</t>
    </rPh>
    <phoneticPr fontId="6"/>
  </si>
  <si>
    <t>4月</t>
    <rPh sb="1" eb="2">
      <t>ガツ</t>
    </rPh>
    <phoneticPr fontId="1"/>
  </si>
  <si>
    <t>５月</t>
    <rPh sb="1" eb="2">
      <t>ツキ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</si>
  <si>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</si>
  <si>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</si>
  <si>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</si>
  <si>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</si>
  <si>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</si>
  <si>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</si>
  <si>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</si>
  <si>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</si>
  <si>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</si>
  <si>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</si>
  <si>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</si>
  <si>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年度</t>
    <rPh sb="0" eb="2">
      <t>ネンド</t>
    </rPh>
    <phoneticPr fontId="1"/>
  </si>
  <si>
    <t>29年度</t>
    <rPh sb="2" eb="3">
      <t>ネン</t>
    </rPh>
    <rPh sb="3" eb="4">
      <t>ド</t>
    </rPh>
    <phoneticPr fontId="6"/>
  </si>
  <si>
    <t>回数券</t>
    <rPh sb="0" eb="2">
      <t>カイスウ</t>
    </rPh>
    <rPh sb="2" eb="3">
      <t>ケン</t>
    </rPh>
    <phoneticPr fontId="1"/>
  </si>
  <si>
    <t>定期券</t>
    <rPh sb="0" eb="2">
      <t>テイキ</t>
    </rPh>
    <rPh sb="2" eb="3">
      <t>ケン</t>
    </rPh>
    <phoneticPr fontId="1"/>
  </si>
  <si>
    <t>30年度</t>
    <rPh sb="2" eb="3">
      <t>ネン</t>
    </rPh>
    <rPh sb="3" eb="4">
      <t>ド</t>
    </rPh>
    <phoneticPr fontId="6"/>
  </si>
  <si>
    <t>R1年度</t>
    <rPh sb="2" eb="3">
      <t>ネン</t>
    </rPh>
    <rPh sb="3" eb="4">
      <t>ド</t>
    </rPh>
    <phoneticPr fontId="6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</si>
  <si>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</si>
  <si>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</si>
  <si>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3">
      <t>ネン</t>
    </rPh>
    <rPh sb="3" eb="4">
      <t>ド</t>
    </rPh>
    <phoneticPr fontId="6"/>
  </si>
  <si>
    <t>R4年度</t>
    <rPh sb="2" eb="4">
      <t>ネンド</t>
    </rPh>
    <phoneticPr fontId="1"/>
  </si>
  <si>
    <t>前年比</t>
    <rPh sb="0" eb="2">
      <t>ゼンネン</t>
    </rPh>
    <rPh sb="2" eb="3">
      <t>ヒ</t>
    </rPh>
    <phoneticPr fontId="1"/>
  </si>
  <si>
    <t>R3年度</t>
    <rPh sb="2" eb="4">
      <t>ネンド</t>
    </rPh>
    <phoneticPr fontId="1"/>
  </si>
  <si>
    <t>〇乗客集計（単位：人）</t>
    <rPh sb="1" eb="3">
      <t>ジョウキャク</t>
    </rPh>
    <rPh sb="3" eb="5">
      <t>シュウケイ</t>
    </rPh>
    <rPh sb="6" eb="8">
      <t>タンイ</t>
    </rPh>
    <rPh sb="9" eb="10">
      <t>ニン</t>
    </rPh>
    <phoneticPr fontId="1"/>
  </si>
  <si>
    <t>〇運賃収入（単位：円）</t>
    <rPh sb="1" eb="3">
      <t>ウンチン</t>
    </rPh>
    <rPh sb="3" eb="5">
      <t>シュウニュウ</t>
    </rPh>
    <rPh sb="6" eb="8">
      <t>タンイ</t>
    </rPh>
    <rPh sb="9" eb="10">
      <t>エン</t>
    </rPh>
    <phoneticPr fontId="1"/>
  </si>
  <si>
    <t>町営バス乗客数、運賃収入実績　　　　　　　　　　　【資料２】</t>
    <rPh sb="0" eb="2">
      <t>チョウエイ</t>
    </rPh>
    <rPh sb="4" eb="6">
      <t>ジョウキャク</t>
    </rPh>
    <rPh sb="6" eb="7">
      <t>スウ</t>
    </rPh>
    <rPh sb="8" eb="10">
      <t>ウンチン</t>
    </rPh>
    <rPh sb="10" eb="12">
      <t>シュウニュウ</t>
    </rPh>
    <rPh sb="12" eb="14">
      <t>ジッセキ</t>
    </rPh>
    <rPh sb="26" eb="28">
      <t>シリョウ</t>
    </rPh>
    <phoneticPr fontId="1"/>
  </si>
  <si>
    <t>現金</t>
    <rPh sb="0" eb="2">
      <t>ゲンキン</t>
    </rPh>
    <phoneticPr fontId="1"/>
  </si>
  <si>
    <t>対前年比</t>
    <rPh sb="0" eb="4">
      <t>タイゼンネンヒ</t>
    </rPh>
    <phoneticPr fontId="1"/>
  </si>
  <si>
    <t>R4</t>
  </si>
  <si>
    <t>菅福</t>
    <rPh sb="0" eb="2">
      <t>スゲフク</t>
    </rPh>
    <phoneticPr fontId="0"/>
  </si>
  <si>
    <t>奥渡</t>
    <rPh sb="0" eb="2">
      <t>オクワタリ</t>
    </rPh>
    <phoneticPr fontId="0"/>
  </si>
  <si>
    <t>板井原</t>
    <rPh sb="0" eb="3">
      <t>イタイバラ</t>
    </rPh>
    <phoneticPr fontId="0"/>
  </si>
  <si>
    <t>真住</t>
    <rPh sb="0" eb="2">
      <t>マスミ</t>
    </rPh>
    <phoneticPr fontId="0"/>
  </si>
  <si>
    <t>板井原・真住</t>
    <rPh sb="0" eb="3">
      <t>イタイバラ</t>
    </rPh>
    <rPh sb="4" eb="5">
      <t>マ</t>
    </rPh>
    <rPh sb="5" eb="6">
      <t>スミ</t>
    </rPh>
    <phoneticPr fontId="0"/>
  </si>
  <si>
    <t>病院</t>
    <rPh sb="0" eb="2">
      <t>ビョウイン</t>
    </rPh>
    <phoneticPr fontId="0"/>
  </si>
  <si>
    <t>合計</t>
    <rPh sb="0" eb="2">
      <t>ゴウケイ</t>
    </rPh>
    <phoneticPr fontId="0"/>
  </si>
  <si>
    <t>対前年比</t>
    <rPh sb="0" eb="1">
      <t>タイ</t>
    </rPh>
    <rPh sb="1" eb="4">
      <t>ゼンネンヒ</t>
    </rPh>
    <phoneticPr fontId="1"/>
  </si>
  <si>
    <t>〇各路線別乗客集計　　　（単位：人）</t>
    <rPh sb="1" eb="2">
      <t>カク</t>
    </rPh>
    <rPh sb="2" eb="4">
      <t>ロセン</t>
    </rPh>
    <rPh sb="4" eb="5">
      <t>ベツ</t>
    </rPh>
    <rPh sb="5" eb="7">
      <t>ジョウキャク</t>
    </rPh>
    <rPh sb="7" eb="9">
      <t>シュウケイ</t>
    </rPh>
    <rPh sb="13" eb="15">
      <t>タンイ</t>
    </rPh>
    <rPh sb="16" eb="17">
      <t>ニン</t>
    </rPh>
    <phoneticPr fontId="1"/>
  </si>
  <si>
    <t>R5年度</t>
    <rPh sb="2" eb="4">
      <t>ネンド</t>
    </rPh>
    <phoneticPr fontId="1"/>
  </si>
  <si>
    <t>R5</t>
    <phoneticPr fontId="1"/>
  </si>
  <si>
    <t>菅福線</t>
    <rPh sb="0" eb="1">
      <t>スゲ</t>
    </rPh>
    <rPh sb="1" eb="2">
      <t>フク</t>
    </rPh>
    <rPh sb="2" eb="3">
      <t>セン</t>
    </rPh>
    <phoneticPr fontId="12"/>
  </si>
  <si>
    <t>奥渡線</t>
    <rPh sb="0" eb="1">
      <t>オク</t>
    </rPh>
    <rPh sb="1" eb="2">
      <t>ワタリ</t>
    </rPh>
    <rPh sb="2" eb="3">
      <t>セン</t>
    </rPh>
    <phoneticPr fontId="12"/>
  </si>
  <si>
    <t>板井原線</t>
    <rPh sb="0" eb="1">
      <t>イタ</t>
    </rPh>
    <rPh sb="1" eb="2">
      <t>イ</t>
    </rPh>
    <rPh sb="2" eb="3">
      <t>バラ</t>
    </rPh>
    <rPh sb="3" eb="4">
      <t>セン</t>
    </rPh>
    <phoneticPr fontId="12"/>
  </si>
  <si>
    <t>真住線</t>
    <rPh sb="0" eb="1">
      <t>マ</t>
    </rPh>
    <rPh sb="1" eb="2">
      <t>スミ</t>
    </rPh>
    <rPh sb="2" eb="3">
      <t>セン</t>
    </rPh>
    <phoneticPr fontId="12"/>
  </si>
  <si>
    <t>板井原・真住線</t>
    <rPh sb="0" eb="1">
      <t>イタ</t>
    </rPh>
    <rPh sb="1" eb="2">
      <t>イ</t>
    </rPh>
    <rPh sb="2" eb="3">
      <t>バラ</t>
    </rPh>
    <rPh sb="4" eb="5">
      <t>マ</t>
    </rPh>
    <rPh sb="5" eb="6">
      <t>スミ</t>
    </rPh>
    <rPh sb="6" eb="7">
      <t>セン</t>
    </rPh>
    <phoneticPr fontId="12"/>
  </si>
  <si>
    <t>病院線</t>
    <rPh sb="0" eb="2">
      <t>ビョウイン</t>
    </rPh>
    <rPh sb="2" eb="3">
      <t>セン</t>
    </rPh>
    <phoneticPr fontId="12"/>
  </si>
  <si>
    <t>１便</t>
    <rPh sb="1" eb="2">
      <t>ビン</t>
    </rPh>
    <phoneticPr fontId="12"/>
  </si>
  <si>
    <t>２便</t>
    <rPh sb="1" eb="2">
      <t>ビン</t>
    </rPh>
    <phoneticPr fontId="12"/>
  </si>
  <si>
    <t>３便</t>
    <rPh sb="1" eb="2">
      <t>ビン</t>
    </rPh>
    <phoneticPr fontId="12"/>
  </si>
  <si>
    <t>1便</t>
    <rPh sb="1" eb="2">
      <t>ビン</t>
    </rPh>
    <phoneticPr fontId="12"/>
  </si>
  <si>
    <t>総数</t>
    <rPh sb="0" eb="2">
      <t>ソウスウ</t>
    </rPh>
    <phoneticPr fontId="12"/>
  </si>
  <si>
    <t>内、一般</t>
    <rPh sb="0" eb="1">
      <t>ウチ</t>
    </rPh>
    <rPh sb="2" eb="4">
      <t>イッパン</t>
    </rPh>
    <phoneticPr fontId="12"/>
  </si>
  <si>
    <t>日計
（総数）</t>
    <rPh sb="0" eb="2">
      <t>ニッケイ</t>
    </rPh>
    <rPh sb="4" eb="6">
      <t>ソウスウ</t>
    </rPh>
    <phoneticPr fontId="12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</si>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</sst>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1" xfId="1" applyBorder="1" applyAlignment="1">
      <alignment horizontal="center"/>
    </xf>
    <xf numFmtId="0" fontId="2" fillId="0" borderId="0" xfId="0" applyFont="1">
      <alignment vertical="center"/>
    </xf>
    <xf numFmtId="0" fontId="7" fillId="0" borderId="0" xfId="1" applyFont="1"/>
    <xf numFmtId="0" fontId="5" fillId="3" borderId="1" xfId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8" fillId="0" borderId="0" xfId="0" applyFont="1">
      <alignment vertical="center"/>
    </xf>
    <xf numFmtId="176" fontId="5" fillId="3" borderId="1" xfId="3" applyNumberFormat="1" applyFont="1" applyFill="1" applyBorder="1" applyAlignment="1"/>
    <xf numFmtId="176" fontId="7" fillId="3" borderId="1" xfId="3" applyNumberFormat="1" applyFont="1" applyFill="1" applyBorder="1" applyAlignment="1"/>
    <xf numFmtId="176" fontId="5" fillId="0" borderId="1" xfId="1" applyNumberFormat="1" applyBorder="1"/>
    <xf numFmtId="176" fontId="7" fillId="0" borderId="1" xfId="3" applyNumberFormat="1" applyFont="1" applyFill="1" applyBorder="1" applyAlignment="1"/>
    <xf numFmtId="176" fontId="5" fillId="0" borderId="1" xfId="3" applyNumberFormat="1" applyFont="1" applyFill="1" applyBorder="1" applyAlignment="1"/>
    <xf numFmtId="176" fontId="5" fillId="3" borderId="1" xfId="1" applyNumberFormat="1" applyFill="1" applyBorder="1" applyAlignment="1">
      <alignment horizontal="center"/>
    </xf>
    <xf numFmtId="176" fontId="5" fillId="0" borderId="1" xfId="1" applyNumberFormat="1" applyBorder="1" applyAlignment="1">
      <alignment horizontal="center"/>
    </xf>
    <xf numFmtId="176" fontId="5" fillId="0" borderId="1" xfId="3" applyNumberFormat="1" applyFont="1" applyBorder="1" applyAlignment="1"/>
    <xf numFmtId="176" fontId="7" fillId="2" borderId="1" xfId="3" applyNumberFormat="1" applyFont="1" applyFill="1" applyBorder="1" applyAlignment="1"/>
    <xf numFmtId="177" fontId="7" fillId="3" borderId="1" xfId="3" applyNumberFormat="1" applyFont="1" applyFill="1" applyBorder="1" applyAlignment="1"/>
    <xf numFmtId="177" fontId="7" fillId="2" borderId="1" xfId="3" applyNumberFormat="1" applyFont="1" applyFill="1" applyBorder="1" applyAlignment="1"/>
    <xf numFmtId="176" fontId="7" fillId="2" borderId="1" xfId="2" applyNumberFormat="1" applyFont="1" applyFill="1" applyBorder="1"/>
    <xf numFmtId="176" fontId="0" fillId="0" borderId="1" xfId="0" applyNumberFormat="1" applyBorder="1">
      <alignment vertical="center"/>
    </xf>
    <xf numFmtId="176" fontId="5" fillId="0" borderId="0" xfId="1" applyNumberFormat="1" applyAlignment="1">
      <alignment horizontal="center"/>
    </xf>
    <xf numFmtId="176" fontId="5" fillId="0" borderId="0" xfId="1" applyNumberFormat="1"/>
    <xf numFmtId="176" fontId="10" fillId="0" borderId="0" xfId="1" applyNumberFormat="1" applyFont="1"/>
    <xf numFmtId="176" fontId="7" fillId="0" borderId="0" xfId="3" applyNumberFormat="1" applyFont="1" applyFill="1" applyBorder="1" applyAlignment="1"/>
    <xf numFmtId="177" fontId="7" fillId="2" borderId="0" xfId="3" applyNumberFormat="1" applyFont="1" applyFill="1" applyBorder="1" applyAlignment="1"/>
    <xf numFmtId="176" fontId="0" fillId="0" borderId="0" xfId="0" applyNumberFormat="1">
      <alignment vertical="center"/>
    </xf>
    <xf numFmtId="176" fontId="5" fillId="0" borderId="0" xfId="1" applyNumberFormat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5" xfId="1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177" fontId="7" fillId="0" borderId="1" xfId="3" applyNumberFormat="1" applyFont="1" applyFill="1" applyBorder="1" applyAlignment="1"/>
    <xf numFmtId="38" fontId="7" fillId="0" borderId="0" xfId="3" applyFont="1" applyFill="1" applyBorder="1" applyAlignment="1">
      <alignment horizontal="right"/>
    </xf>
    <xf numFmtId="177" fontId="7" fillId="0" borderId="0" xfId="3" applyNumberFormat="1" applyFont="1" applyFill="1" applyBorder="1" applyAlignment="1"/>
    <xf numFmtId="38" fontId="0" fillId="0" borderId="0" xfId="3" applyFont="1" applyFill="1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 shrinkToFit="1"/>
    </xf>
    <xf numFmtId="0" fontId="0" fillId="0" borderId="0" xfId="0" applyAlignment="1"/>
    <xf numFmtId="38" fontId="0" fillId="0" borderId="2" xfId="3" applyFont="1" applyBorder="1" applyAlignment="1">
      <alignment horizontal="right" vertical="center"/>
    </xf>
    <xf numFmtId="38" fontId="0" fillId="0" borderId="3" xfId="3" applyFont="1" applyBorder="1" applyAlignment="1">
      <alignment horizontal="right" vertical="center"/>
    </xf>
    <xf numFmtId="38" fontId="0" fillId="0" borderId="2" xfId="3" applyFont="1" applyFill="1" applyBorder="1" applyAlignment="1">
      <alignment horizontal="right" vertical="center"/>
    </xf>
    <xf numFmtId="38" fontId="0" fillId="0" borderId="3" xfId="3" applyFont="1" applyFill="1" applyBorder="1" applyAlignment="1">
      <alignment horizontal="right" vertical="center"/>
    </xf>
    <xf numFmtId="177" fontId="0" fillId="0" borderId="2" xfId="3" applyNumberFormat="1" applyFont="1" applyBorder="1" applyAlignment="1">
      <alignment horizontal="right" vertical="center"/>
    </xf>
    <xf numFmtId="177" fontId="0" fillId="0" borderId="3" xfId="3" applyNumberFormat="1" applyFont="1" applyBorder="1" applyAlignment="1">
      <alignment horizontal="right" vertical="center"/>
    </xf>
    <xf numFmtId="176" fontId="5" fillId="0" borderId="5" xfId="1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right" vertical="center"/>
    </xf>
    <xf numFmtId="38" fontId="0" fillId="3" borderId="2" xfId="3" applyFont="1" applyFill="1" applyBorder="1" applyAlignment="1">
      <alignment horizontal="right" vertical="center"/>
    </xf>
    <xf numFmtId="38" fontId="0" fillId="3" borderId="3" xfId="3" applyFont="1" applyFill="1" applyBorder="1" applyAlignment="1">
      <alignment horizontal="right" vertical="center"/>
    </xf>
    <xf numFmtId="177" fontId="0" fillId="3" borderId="2" xfId="3" applyNumberFormat="1" applyFont="1" applyFill="1" applyBorder="1" applyAlignment="1">
      <alignment horizontal="right" vertical="center"/>
    </xf>
    <xf numFmtId="177" fontId="0" fillId="3" borderId="3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町営バス乗客数と運賃収入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461939786938397"/>
          <c:y val="0.17683945257172193"/>
          <c:w val="0.77200845752100389"/>
          <c:h val="0.72408477574664398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6243443541362367E-3"/>
                  <c:y val="1.211518877702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6-4BEF-8B78-B03F17A52897}"/>
                </c:ext>
              </c:extLst>
            </c:dLbl>
            <c:dLbl>
              <c:idx val="1"/>
              <c:layout>
                <c:manualLayout>
                  <c:x val="1.3768790137027812E-3"/>
                  <c:y val="-1.057797544457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6-4BEF-8B78-B03F17A52897}"/>
                </c:ext>
              </c:extLst>
            </c:dLbl>
            <c:dLbl>
              <c:idx val="2"/>
              <c:layout>
                <c:manualLayout>
                  <c:x val="4.9782172727916578E-4"/>
                  <c:y val="-1.2107771972605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66-4BEF-8B78-B03F17A52897}"/>
                </c:ext>
              </c:extLst>
            </c:dLbl>
            <c:dLbl>
              <c:idx val="3"/>
              <c:layout>
                <c:manualLayout>
                  <c:x val="-5.6375560888759392E-17"/>
                  <c:y val="-2.953274777125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6-4BEF-8B78-B03F17A52897}"/>
                </c:ext>
              </c:extLst>
            </c:dLbl>
            <c:dLbl>
              <c:idx val="4"/>
              <c:layout>
                <c:manualLayout>
                  <c:x val="1.8627152470616431E-3"/>
                  <c:y val="4.5732660962391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66-4BEF-8B78-B03F17A52897}"/>
                </c:ext>
              </c:extLst>
            </c:dLbl>
            <c:dLbl>
              <c:idx val="5"/>
              <c:layout>
                <c:manualLayout>
                  <c:x val="6.4237404789476012E-4"/>
                  <c:y val="8.544803625591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66-4BEF-8B78-B03F17A52897}"/>
                </c:ext>
              </c:extLst>
            </c:dLbl>
            <c:dLbl>
              <c:idx val="6"/>
              <c:layout>
                <c:manualLayout>
                  <c:x val="-8.9515901057931702E-4"/>
                  <c:y val="-2.3994974631304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A6-4DBA-814C-E95CC20B8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Sheet1!$S$6:$S$13</c:f>
              <c:strCache>
                <c:ptCount val="8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R1年度</c:v>
                </c:pt>
                <c:pt idx="4">
                  <c:v>R2年度</c:v>
                </c:pt>
                <c:pt idx="5">
                  <c:v>R3年度</c:v>
                </c:pt>
                <c:pt idx="6">
                  <c:v>R4年度</c:v>
                </c:pt>
                <c:pt idx="7">
                  <c:v>R5年度</c:v>
                </c:pt>
              </c:strCache>
            </c:strRef>
          </c:cat>
          <c:val>
            <c:numRef>
              <c:f>Sheet1!$U$6:$U$13</c:f>
              <c:numCache>
                <c:formatCode>#,##0_);[Red]\(#,##0\)</c:formatCode>
                <c:ptCount val="8"/>
                <c:pt idx="0">
                  <c:v>3584123</c:v>
                </c:pt>
                <c:pt idx="1">
                  <c:v>3438952</c:v>
                </c:pt>
                <c:pt idx="2">
                  <c:v>3257139</c:v>
                </c:pt>
                <c:pt idx="3">
                  <c:v>2622056</c:v>
                </c:pt>
                <c:pt idx="4">
                  <c:v>2410680</c:v>
                </c:pt>
                <c:pt idx="5">
                  <c:v>2076750</c:v>
                </c:pt>
                <c:pt idx="6">
                  <c:v>2114450</c:v>
                </c:pt>
                <c:pt idx="7">
                  <c:v>2198350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66-4BEF-8B78-B03F17A52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33984"/>
        <c:axId val="142232192"/>
      </c:barChart>
      <c:lineChart>
        <c:grouping val="standard"/>
        <c:varyColors val="0"/>
        <c:ser>
          <c:idx val="0"/>
          <c:order val="0"/>
          <c:spPr>
            <a:ln w="69850"/>
          </c:spPr>
          <c:marker>
            <c:symbol val="none"/>
          </c:marker>
          <c:dLbls>
            <c:dLbl>
              <c:idx val="0"/>
              <c:layout>
                <c:manualLayout>
                  <c:x val="-3.9275252921161477E-2"/>
                  <c:y val="5.858179090673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66-4BEF-8B78-B03F17A52897}"/>
                </c:ext>
              </c:extLst>
            </c:dLbl>
            <c:dLbl>
              <c:idx val="1"/>
              <c:layout>
                <c:manualLayout>
                  <c:x val="-3.2342673745775596E-2"/>
                  <c:y val="6.248722213587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66-4BEF-8B78-B03F17A52897}"/>
                </c:ext>
              </c:extLst>
            </c:dLbl>
            <c:dLbl>
              <c:idx val="2"/>
              <c:layout>
                <c:manualLayout>
                  <c:x val="-3.8259270446617089E-2"/>
                  <c:y val="4.667556253236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66-4BEF-8B78-B03F17A52897}"/>
                </c:ext>
              </c:extLst>
            </c:dLbl>
            <c:dLbl>
              <c:idx val="3"/>
              <c:layout>
                <c:manualLayout>
                  <c:x val="-3.7504063264037407E-2"/>
                  <c:y val="7.274788733938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66-4BEF-8B78-B03F17A52897}"/>
                </c:ext>
              </c:extLst>
            </c:dLbl>
            <c:dLbl>
              <c:idx val="4"/>
              <c:layout>
                <c:manualLayout>
                  <c:x val="-3.3382142945780166E-2"/>
                  <c:y val="4.1291929936350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66-4BEF-8B78-B03F17A52897}"/>
                </c:ext>
              </c:extLst>
            </c:dLbl>
            <c:dLbl>
              <c:idx val="5"/>
              <c:layout>
                <c:manualLayout>
                  <c:x val="-3.9196560284310442E-2"/>
                  <c:y val="5.4039481907189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66-4BEF-8B78-B03F17A52897}"/>
                </c:ext>
              </c:extLst>
            </c:dLbl>
            <c:dLbl>
              <c:idx val="6"/>
              <c:layout>
                <c:manualLayout>
                  <c:x val="-4.3327439456609183E-2"/>
                  <c:y val="3.099708293857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A6-4DBA-814C-E95CC20B88AB}"/>
                </c:ext>
              </c:extLst>
            </c:dLbl>
            <c:dLbl>
              <c:idx val="7"/>
              <c:layout>
                <c:manualLayout>
                  <c:x val="-4.151339257880008E-2"/>
                  <c:y val="4.504902507718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F-4C22-9A7C-FEA7EBA87B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Sheet1!$S$6:$S$13</c:f>
              <c:strCache>
                <c:ptCount val="8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R1年度</c:v>
                </c:pt>
                <c:pt idx="4">
                  <c:v>R2年度</c:v>
                </c:pt>
                <c:pt idx="5">
                  <c:v>R3年度</c:v>
                </c:pt>
                <c:pt idx="6">
                  <c:v>R4年度</c:v>
                </c:pt>
                <c:pt idx="7">
                  <c:v>R5年度</c:v>
                </c:pt>
              </c:strCache>
            </c:strRef>
          </c:cat>
          <c:val>
            <c:numRef>
              <c:f>Sheet1!$T$6:$T$13</c:f>
              <c:numCache>
                <c:formatCode>#,##0_);[Red]\(#,##0\)</c:formatCode>
                <c:ptCount val="8"/>
                <c:pt idx="0">
                  <c:v>31917</c:v>
                </c:pt>
                <c:pt idx="1">
                  <c:v>29602</c:v>
                </c:pt>
                <c:pt idx="2">
                  <c:v>28279</c:v>
                </c:pt>
                <c:pt idx="3">
                  <c:v>18949</c:v>
                </c:pt>
                <c:pt idx="4">
                  <c:v>19060</c:v>
                </c:pt>
                <c:pt idx="5">
                  <c:v>17704</c:v>
                </c:pt>
                <c:pt idx="6">
                  <c:v>18729</c:v>
                </c:pt>
                <c:pt idx="7">
                  <c:v>22429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66-4BEF-8B78-B03F17A52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4768"/>
        <c:axId val="142230656"/>
      </c:lineChart>
      <c:catAx>
        <c:axId val="14222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42230656"/>
        <c:crosses val="autoZero"/>
        <c:auto val="1"/>
        <c:lblAlgn val="ctr"/>
        <c:lblOffset val="100"/>
        <c:noMultiLvlLbl val="0"/>
      </c:catAx>
      <c:valAx>
        <c:axId val="142230656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42224768"/>
        <c:crosses val="autoZero"/>
        <c:crossBetween val="between"/>
      </c:valAx>
      <c:valAx>
        <c:axId val="142232192"/>
        <c:scaling>
          <c:orientation val="minMax"/>
          <c:max val="5000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42233984"/>
        <c:crosses val="max"/>
        <c:crossBetween val="between"/>
      </c:valAx>
      <c:catAx>
        <c:axId val="14223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23219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26</xdr:row>
      <xdr:rowOff>163287</xdr:rowOff>
    </xdr:from>
    <xdr:to>
      <xdr:col>15</xdr:col>
      <xdr:colOff>5442</xdr:colOff>
      <xdr:row>42</xdr:row>
      <xdr:rowOff>54429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7216" y="4626430"/>
          <a:ext cx="8338455" cy="2579913"/>
          <a:chOff x="-1733428" y="4155431"/>
          <a:chExt cx="6774089" cy="2927350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-1733428" y="4155431"/>
          <a:ext cx="6774089" cy="29273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-1435780" y="4348506"/>
            <a:ext cx="406400" cy="212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（人）</a:t>
            </a:r>
          </a:p>
        </xdr:txBody>
      </xdr:sp>
    </xdr:grpSp>
    <xdr:clientData/>
  </xdr:twoCellAnchor>
  <xdr:twoCellAnchor>
    <xdr:from>
      <xdr:col>13</xdr:col>
      <xdr:colOff>761999</xdr:colOff>
      <xdr:row>27</xdr:row>
      <xdr:rowOff>77106</xdr:rowOff>
    </xdr:from>
    <xdr:to>
      <xdr:col>14</xdr:col>
      <xdr:colOff>478971</xdr:colOff>
      <xdr:row>29</xdr:row>
      <xdr:rowOff>43542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85313" y="4779735"/>
          <a:ext cx="533401" cy="29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（円）</a:t>
          </a:r>
        </a:p>
      </xdr:txBody>
    </xdr:sp>
    <xdr:clientData/>
  </xdr:twoCellAnchor>
  <xdr:twoCellAnchor>
    <xdr:from>
      <xdr:col>1</xdr:col>
      <xdr:colOff>359229</xdr:colOff>
      <xdr:row>26</xdr:row>
      <xdr:rowOff>157842</xdr:rowOff>
    </xdr:from>
    <xdr:to>
      <xdr:col>4</xdr:col>
      <xdr:colOff>446859</xdr:colOff>
      <xdr:row>28</xdr:row>
      <xdr:rowOff>40821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D4E3A28-F27E-46AB-BD2E-4F23EC0CD583}"/>
            </a:ext>
          </a:extLst>
        </xdr:cNvPr>
        <xdr:cNvSpPr txBox="1"/>
      </xdr:nvSpPr>
      <xdr:spPr>
        <a:xfrm>
          <a:off x="881743" y="4479471"/>
          <a:ext cx="165517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　　　　　　→　乗車人数</a:t>
          </a:r>
        </a:p>
      </xdr:txBody>
    </xdr:sp>
    <xdr:clientData/>
  </xdr:twoCellAnchor>
  <xdr:twoCellAnchor>
    <xdr:from>
      <xdr:col>2</xdr:col>
      <xdr:colOff>46266</xdr:colOff>
      <xdr:row>27</xdr:row>
      <xdr:rowOff>48986</xdr:rowOff>
    </xdr:from>
    <xdr:to>
      <xdr:col>3</xdr:col>
      <xdr:colOff>27216</xdr:colOff>
      <xdr:row>27</xdr:row>
      <xdr:rowOff>48986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477DAE-4442-4393-9584-4D7AB3C6A134}"/>
            </a:ext>
          </a:extLst>
        </xdr:cNvPr>
        <xdr:cNvCxnSpPr/>
      </xdr:nvCxnSpPr>
      <xdr:spPr>
        <a:xfrm>
          <a:off x="1091295" y="4610100"/>
          <a:ext cx="503464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356507</xdr:colOff>
      <xdr:row>27</xdr:row>
      <xdr:rowOff>95248</xdr:rowOff>
    </xdr:from>
    <xdr:to>
      <xdr:col>4</xdr:col>
      <xdr:colOff>451757</xdr:colOff>
      <xdr:row>29</xdr:row>
      <xdr:rowOff>54426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373039-BD97-4CD3-B21A-45831D48EE49}"/>
            </a:ext>
          </a:extLst>
        </xdr:cNvPr>
        <xdr:cNvSpPr txBox="1"/>
      </xdr:nvSpPr>
      <xdr:spPr>
        <a:xfrm>
          <a:off x="879021" y="4797877"/>
          <a:ext cx="169545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　　　　　　→　運賃収入</a:t>
          </a:r>
        </a:p>
      </xdr:txBody>
    </xdr:sp>
    <xdr:clientData/>
  </xdr:twoCellAnchor>
  <xdr:twoCellAnchor>
    <xdr:from>
      <xdr:col>2</xdr:col>
      <xdr:colOff>146957</xdr:colOff>
      <xdr:row>27</xdr:row>
      <xdr:rowOff>157844</xdr:rowOff>
    </xdr:from>
    <xdr:to>
      <xdr:col>2</xdr:col>
      <xdr:colOff>468086</xdr:colOff>
      <xdr:row>28</xdr:row>
      <xdr:rowOff>152401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FAE9CBF-F190-422E-9040-E3CC1D1FE161}"/>
            </a:ext>
          </a:extLst>
        </xdr:cNvPr>
        <xdr:cNvSpPr/>
      </xdr:nvSpPr>
      <xdr:spPr>
        <a:xfrm>
          <a:off x="1202871" y="4860473"/>
          <a:ext cx="321129" cy="1578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108855</xdr:colOff>
      <xdr:row>29</xdr:row>
      <xdr:rowOff>54429</xdr:rowOff>
    </xdr:from>
    <xdr:to>
      <xdr:col>9</xdr:col>
      <xdr:colOff>65314</xdr:colOff>
      <xdr:row>33</xdr:row>
      <xdr:rowOff>10885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6E92C019-9BBB-4BC3-A479-15945C686CBC}"/>
            </a:ext>
          </a:extLst>
        </xdr:cNvPr>
        <xdr:cNvSpPr/>
      </xdr:nvSpPr>
      <xdr:spPr>
        <a:xfrm>
          <a:off x="3831769" y="5083629"/>
          <a:ext cx="1023259" cy="609599"/>
        </a:xfrm>
        <a:prstGeom prst="borderCallout1">
          <a:avLst>
            <a:gd name="adj1" fmla="val 11785"/>
            <a:gd name="adj2" fmla="val -3549"/>
            <a:gd name="adj3" fmla="val 102144"/>
            <a:gd name="adj4" fmla="val -14619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小中学生定期券の減</a:t>
          </a:r>
        </a:p>
      </xdr:txBody>
    </xdr:sp>
    <xdr:clientData/>
  </xdr:twoCellAnchor>
  <xdr:twoCellAnchor>
    <xdr:from>
      <xdr:col>15</xdr:col>
      <xdr:colOff>157243</xdr:colOff>
      <xdr:row>11</xdr:row>
      <xdr:rowOff>138048</xdr:rowOff>
    </xdr:from>
    <xdr:to>
      <xdr:col>15</xdr:col>
      <xdr:colOff>478279</xdr:colOff>
      <xdr:row>15</xdr:row>
      <xdr:rowOff>144008</xdr:rowOff>
    </xdr:to>
    <xdr:sp macro="" textlink="">
      <xdr:nvSpPr>
        <xdr:cNvPr id="10" name="矢印: 下カーブ 9">
          <a:extLst>
            <a:ext uri="{FF2B5EF4-FFF2-40B4-BE49-F238E27FC236}">
              <a16:creationId xmlns:a16="http://schemas.microsoft.com/office/drawing/2014/main" id="{A2A8608B-1DE2-438F-9AB0-A8AC928FBB9D}"/>
            </a:ext>
          </a:extLst>
        </xdr:cNvPr>
        <xdr:cNvSpPr/>
      </xdr:nvSpPr>
      <xdr:spPr>
        <a:xfrm rot="5116345">
          <a:off x="8348438" y="2124996"/>
          <a:ext cx="659103" cy="321036"/>
        </a:xfrm>
        <a:prstGeom prst="curved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130630</xdr:colOff>
      <xdr:row>28</xdr:row>
      <xdr:rowOff>130630</xdr:rowOff>
    </xdr:from>
    <xdr:to>
      <xdr:col>12</xdr:col>
      <xdr:colOff>489858</xdr:colOff>
      <xdr:row>33</xdr:row>
      <xdr:rowOff>76201</xdr:rowOff>
    </xdr:to>
    <xdr:sp macro="" textlink="">
      <xdr:nvSpPr>
        <xdr:cNvPr id="18" name="吹き出し: 線 17">
          <a:extLst>
            <a:ext uri="{FF2B5EF4-FFF2-40B4-BE49-F238E27FC236}">
              <a16:creationId xmlns:a16="http://schemas.microsoft.com/office/drawing/2014/main" id="{B4BA87AB-95E1-4357-81FD-55690D5D0340}"/>
            </a:ext>
          </a:extLst>
        </xdr:cNvPr>
        <xdr:cNvSpPr/>
      </xdr:nvSpPr>
      <xdr:spPr>
        <a:xfrm>
          <a:off x="5987144" y="4996544"/>
          <a:ext cx="892628" cy="762000"/>
        </a:xfrm>
        <a:prstGeom prst="borderCallout1">
          <a:avLst>
            <a:gd name="adj1" fmla="val -1072"/>
            <a:gd name="adj2" fmla="val 101624"/>
            <a:gd name="adj3" fmla="val 115160"/>
            <a:gd name="adj4" fmla="val 116416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日野学園開校による利用者増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"/>
  <sheetViews>
    <sheetView tabSelected="1" view="pageBreakPreview" zoomScale="70" zoomScaleNormal="70" zoomScaleSheetLayoutView="70" workbookViewId="0">
      <selection activeCell="W23" sqref="W23"/>
    </sheetView>
  </sheetViews>
  <sheetFormatPr defaultRowHeight="13.2" x14ac:dyDescent="0.2"/>
  <cols>
    <col min="1" max="1" width="7.6640625" customWidth="1"/>
    <col min="2" max="13" width="7.77734375" customWidth="1"/>
    <col min="14" max="14" width="9.6640625" customWidth="1"/>
    <col min="15" max="15" width="11.33203125" customWidth="1"/>
    <col min="16" max="16" width="9.109375" customWidth="1"/>
    <col min="17" max="17" width="13" customWidth="1"/>
    <col min="21" max="21" width="12" customWidth="1"/>
  </cols>
  <sheetData>
    <row r="1" spans="1:32" ht="13.5" customHeight="1" x14ac:dyDescent="0.2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0"/>
      <c r="Q1" s="8"/>
    </row>
    <row r="2" spans="1:32" ht="13.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0"/>
      <c r="Q2" s="8"/>
    </row>
    <row r="3" spans="1:32" x14ac:dyDescent="0.2">
      <c r="L3" s="59"/>
      <c r="M3" s="59"/>
      <c r="N3" s="59"/>
      <c r="O3" s="59"/>
      <c r="P3" s="31"/>
    </row>
    <row r="4" spans="1:32" ht="14.4" x14ac:dyDescent="0.2">
      <c r="A4" s="2" t="s">
        <v>26</v>
      </c>
    </row>
    <row r="5" spans="1:32" ht="12.9" customHeight="1" x14ac:dyDescent="0.2">
      <c r="A5" s="5" t="s">
        <v>14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24</v>
      </c>
      <c r="P5" s="29"/>
    </row>
    <row r="6" spans="1:32" ht="12.9" customHeight="1" x14ac:dyDescent="0.2">
      <c r="A6" s="14" t="s">
        <v>0</v>
      </c>
      <c r="B6" s="9">
        <v>2629</v>
      </c>
      <c r="C6" s="9">
        <v>2855</v>
      </c>
      <c r="D6" s="9">
        <v>3241</v>
      </c>
      <c r="E6" s="9">
        <v>2606</v>
      </c>
      <c r="F6" s="9">
        <v>1803</v>
      </c>
      <c r="G6" s="9">
        <v>2861</v>
      </c>
      <c r="H6" s="9">
        <v>2740</v>
      </c>
      <c r="I6" s="9">
        <v>2948</v>
      </c>
      <c r="J6" s="9">
        <v>2500</v>
      </c>
      <c r="K6" s="9">
        <v>2531</v>
      </c>
      <c r="L6" s="9">
        <v>2752</v>
      </c>
      <c r="M6" s="9">
        <v>2451</v>
      </c>
      <c r="N6" s="10">
        <f t="shared" ref="N6:N7" si="0">SUM(B6:M6)</f>
        <v>31917</v>
      </c>
      <c r="O6" s="18"/>
      <c r="P6" s="37"/>
      <c r="S6" s="15" t="s">
        <v>0</v>
      </c>
      <c r="T6" s="20">
        <v>31917</v>
      </c>
      <c r="U6" s="20">
        <v>3584123</v>
      </c>
    </row>
    <row r="7" spans="1:32" ht="12.9" customHeight="1" x14ac:dyDescent="0.2">
      <c r="A7" s="15" t="s">
        <v>15</v>
      </c>
      <c r="B7" s="16">
        <v>2413</v>
      </c>
      <c r="C7" s="16">
        <v>2753</v>
      </c>
      <c r="D7" s="16">
        <v>2884</v>
      </c>
      <c r="E7" s="16">
        <v>2388</v>
      </c>
      <c r="F7" s="16">
        <v>1654</v>
      </c>
      <c r="G7" s="16">
        <v>2495</v>
      </c>
      <c r="H7" s="16">
        <v>2729</v>
      </c>
      <c r="I7" s="16">
        <v>2817</v>
      </c>
      <c r="J7" s="16">
        <v>2498</v>
      </c>
      <c r="K7" s="16">
        <v>2414</v>
      </c>
      <c r="L7" s="16">
        <v>2436</v>
      </c>
      <c r="M7" s="16">
        <v>2121</v>
      </c>
      <c r="N7" s="17">
        <f t="shared" si="0"/>
        <v>29602</v>
      </c>
      <c r="O7" s="19">
        <f>N7-N6</f>
        <v>-2315</v>
      </c>
      <c r="P7" s="37"/>
      <c r="S7" s="15" t="s">
        <v>15</v>
      </c>
      <c r="T7" s="20">
        <v>29602</v>
      </c>
      <c r="U7" s="20">
        <v>3438952</v>
      </c>
    </row>
    <row r="8" spans="1:32" ht="12.9" customHeight="1" x14ac:dyDescent="0.2">
      <c r="A8" s="14" t="s">
        <v>18</v>
      </c>
      <c r="B8" s="9">
        <v>2259</v>
      </c>
      <c r="C8" s="9">
        <v>2821</v>
      </c>
      <c r="D8" s="9">
        <v>2760</v>
      </c>
      <c r="E8" s="9">
        <v>2594</v>
      </c>
      <c r="F8" s="9">
        <v>1796</v>
      </c>
      <c r="G8" s="9">
        <v>2330</v>
      </c>
      <c r="H8" s="9">
        <v>2885</v>
      </c>
      <c r="I8" s="9">
        <v>2826</v>
      </c>
      <c r="J8" s="9">
        <v>2074</v>
      </c>
      <c r="K8" s="9">
        <v>2090</v>
      </c>
      <c r="L8" s="9">
        <v>2219</v>
      </c>
      <c r="M8" s="9">
        <v>1625</v>
      </c>
      <c r="N8" s="10">
        <f t="shared" ref="N8:N13" si="1">SUM(B8:M8)</f>
        <v>28279</v>
      </c>
      <c r="O8" s="18">
        <f t="shared" ref="O8:O13" si="2">N8-N7</f>
        <v>-1323</v>
      </c>
      <c r="P8" s="37"/>
      <c r="S8" s="15" t="s">
        <v>18</v>
      </c>
      <c r="T8" s="20">
        <v>28279</v>
      </c>
      <c r="U8" s="20">
        <v>3257139</v>
      </c>
    </row>
    <row r="9" spans="1:32" ht="12.9" customHeight="1" x14ac:dyDescent="0.2">
      <c r="A9" s="15" t="s">
        <v>19</v>
      </c>
      <c r="B9" s="16">
        <v>1517</v>
      </c>
      <c r="C9" s="16">
        <v>1722</v>
      </c>
      <c r="D9" s="16">
        <v>1922</v>
      </c>
      <c r="E9" s="16">
        <v>1797</v>
      </c>
      <c r="F9" s="16">
        <v>1109</v>
      </c>
      <c r="G9" s="16">
        <v>1655</v>
      </c>
      <c r="H9" s="16">
        <v>1846</v>
      </c>
      <c r="I9" s="16">
        <v>1727</v>
      </c>
      <c r="J9" s="16">
        <v>1705</v>
      </c>
      <c r="K9" s="16">
        <v>1606</v>
      </c>
      <c r="L9" s="16">
        <v>1627</v>
      </c>
      <c r="M9" s="16">
        <v>716</v>
      </c>
      <c r="N9" s="17">
        <f t="shared" si="1"/>
        <v>18949</v>
      </c>
      <c r="O9" s="19">
        <f t="shared" si="2"/>
        <v>-9330</v>
      </c>
      <c r="P9" s="37"/>
      <c r="S9" s="15" t="s">
        <v>20</v>
      </c>
      <c r="T9" s="20">
        <v>18949</v>
      </c>
      <c r="U9" s="20">
        <v>2622056</v>
      </c>
    </row>
    <row r="10" spans="1:32" ht="12.9" customHeight="1" x14ac:dyDescent="0.2">
      <c r="A10" s="14" t="s">
        <v>21</v>
      </c>
      <c r="B10" s="9">
        <v>1392</v>
      </c>
      <c r="C10" s="9">
        <v>1599</v>
      </c>
      <c r="D10" s="9">
        <v>1964</v>
      </c>
      <c r="E10" s="9">
        <v>1470</v>
      </c>
      <c r="F10" s="9">
        <v>993</v>
      </c>
      <c r="G10" s="9">
        <v>1690</v>
      </c>
      <c r="H10" s="9">
        <v>1953</v>
      </c>
      <c r="I10" s="9">
        <v>1665</v>
      </c>
      <c r="J10" s="9">
        <v>1694</v>
      </c>
      <c r="K10" s="9">
        <v>1440</v>
      </c>
      <c r="L10" s="9">
        <v>1571</v>
      </c>
      <c r="M10" s="9">
        <v>1629</v>
      </c>
      <c r="N10" s="10">
        <f t="shared" si="1"/>
        <v>19060</v>
      </c>
      <c r="O10" s="18">
        <f t="shared" si="2"/>
        <v>111</v>
      </c>
      <c r="P10" s="37"/>
      <c r="S10" s="15" t="s">
        <v>21</v>
      </c>
      <c r="T10" s="12">
        <v>19060</v>
      </c>
      <c r="U10" s="20">
        <v>2410680</v>
      </c>
    </row>
    <row r="11" spans="1:32" ht="12.9" customHeight="1" x14ac:dyDescent="0.2">
      <c r="A11" s="15" t="s">
        <v>22</v>
      </c>
      <c r="B11" s="13">
        <v>1428</v>
      </c>
      <c r="C11" s="13">
        <v>1434</v>
      </c>
      <c r="D11" s="13">
        <v>1727</v>
      </c>
      <c r="E11" s="13">
        <v>1493</v>
      </c>
      <c r="F11" s="13">
        <v>962</v>
      </c>
      <c r="G11" s="13">
        <v>1625</v>
      </c>
      <c r="H11" s="13">
        <v>1712</v>
      </c>
      <c r="I11" s="13">
        <v>1568</v>
      </c>
      <c r="J11" s="13">
        <v>1547</v>
      </c>
      <c r="K11" s="13">
        <v>1264</v>
      </c>
      <c r="L11" s="13">
        <v>1431</v>
      </c>
      <c r="M11" s="13">
        <v>1418</v>
      </c>
      <c r="N11" s="12">
        <f t="shared" si="1"/>
        <v>17609</v>
      </c>
      <c r="O11" s="19">
        <f t="shared" si="2"/>
        <v>-1451</v>
      </c>
      <c r="P11" s="37"/>
      <c r="S11" s="15" t="s">
        <v>25</v>
      </c>
      <c r="T11" s="12">
        <v>17704</v>
      </c>
      <c r="U11" s="20">
        <v>2076750</v>
      </c>
    </row>
    <row r="12" spans="1:32" ht="12.9" customHeight="1" x14ac:dyDescent="0.2">
      <c r="A12" s="14" t="s">
        <v>23</v>
      </c>
      <c r="B12" s="9">
        <v>1501</v>
      </c>
      <c r="C12" s="9">
        <v>1589</v>
      </c>
      <c r="D12" s="9">
        <v>1917</v>
      </c>
      <c r="E12" s="9">
        <v>1398</v>
      </c>
      <c r="F12" s="9">
        <v>1199</v>
      </c>
      <c r="G12" s="9">
        <v>1732</v>
      </c>
      <c r="H12" s="9">
        <v>1725</v>
      </c>
      <c r="I12" s="9">
        <v>1698</v>
      </c>
      <c r="J12" s="9">
        <v>1535</v>
      </c>
      <c r="K12" s="9">
        <v>1401</v>
      </c>
      <c r="L12" s="9">
        <v>1699</v>
      </c>
      <c r="M12" s="9">
        <v>1335</v>
      </c>
      <c r="N12" s="10">
        <f t="shared" si="1"/>
        <v>18729</v>
      </c>
      <c r="O12" s="18">
        <f t="shared" si="2"/>
        <v>1120</v>
      </c>
      <c r="P12" s="37"/>
      <c r="S12" s="15" t="s">
        <v>23</v>
      </c>
      <c r="T12" s="21">
        <v>18729</v>
      </c>
      <c r="U12" s="21">
        <v>2114450</v>
      </c>
    </row>
    <row r="13" spans="1:32" ht="12.9" customHeight="1" x14ac:dyDescent="0.2">
      <c r="A13" s="15" t="s">
        <v>41</v>
      </c>
      <c r="B13" s="11">
        <v>1564</v>
      </c>
      <c r="C13" s="11">
        <v>2119</v>
      </c>
      <c r="D13" s="11">
        <v>2182</v>
      </c>
      <c r="E13" s="11">
        <v>1747</v>
      </c>
      <c r="F13" s="11">
        <v>1407</v>
      </c>
      <c r="G13" s="11">
        <v>1944</v>
      </c>
      <c r="H13" s="11">
        <v>2193</v>
      </c>
      <c r="I13" s="11">
        <v>2073</v>
      </c>
      <c r="J13" s="11">
        <v>1842</v>
      </c>
      <c r="K13" s="11">
        <v>1859</v>
      </c>
      <c r="L13" s="11">
        <v>1960</v>
      </c>
      <c r="M13" s="11">
        <v>1539</v>
      </c>
      <c r="N13" s="12">
        <f t="shared" si="1"/>
        <v>22429</v>
      </c>
      <c r="O13" s="19">
        <f t="shared" si="2"/>
        <v>3700</v>
      </c>
      <c r="P13" s="37"/>
      <c r="S13" s="15" t="s">
        <v>41</v>
      </c>
      <c r="T13" s="21">
        <v>22429</v>
      </c>
      <c r="U13" s="21">
        <v>2198350</v>
      </c>
    </row>
    <row r="14" spans="1:32" ht="12.9" customHeight="1" x14ac:dyDescent="0.2">
      <c r="A14" s="32"/>
      <c r="B14" s="33"/>
      <c r="C14" s="33"/>
      <c r="D14" s="33"/>
      <c r="E14" s="34"/>
      <c r="F14" s="23"/>
      <c r="G14" s="23"/>
      <c r="H14" s="23"/>
      <c r="I14" s="23"/>
      <c r="J14" s="24"/>
      <c r="K14" s="24"/>
      <c r="L14" s="24"/>
      <c r="M14" s="24"/>
      <c r="N14" s="25"/>
      <c r="O14" s="26"/>
      <c r="P14" s="26"/>
      <c r="S14" s="49"/>
      <c r="T14" s="50"/>
      <c r="U14" s="50"/>
      <c r="V14" s="50"/>
    </row>
    <row r="15" spans="1:32" ht="12.9" customHeight="1" x14ac:dyDescent="0.2">
      <c r="A15" s="2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S15" s="28"/>
      <c r="T15" s="23"/>
      <c r="U15" s="23"/>
      <c r="V15" s="23"/>
      <c r="W15" s="23"/>
      <c r="X15" s="23"/>
      <c r="Y15" s="23"/>
      <c r="Z15" s="23"/>
      <c r="AA15" s="23"/>
      <c r="AB15" s="24"/>
      <c r="AC15" s="24"/>
      <c r="AD15" s="24"/>
      <c r="AE15" s="24"/>
      <c r="AF15" s="25"/>
    </row>
    <row r="16" spans="1:32" ht="12.9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5"/>
      <c r="O16" s="26"/>
      <c r="P16" s="26"/>
      <c r="S16" s="22"/>
      <c r="T16" s="27"/>
      <c r="U16" s="27"/>
    </row>
    <row r="17" spans="1:18" ht="14.4" x14ac:dyDescent="0.2">
      <c r="A17" s="3" t="s">
        <v>27</v>
      </c>
      <c r="M17" s="62" t="s">
        <v>40</v>
      </c>
      <c r="N17" s="62"/>
      <c r="O17" s="62"/>
      <c r="P17" s="62"/>
    </row>
    <row r="18" spans="1:18" x14ac:dyDescent="0.2">
      <c r="A18" s="5" t="s">
        <v>14</v>
      </c>
      <c r="B18" s="57" t="s">
        <v>29</v>
      </c>
      <c r="C18" s="58"/>
      <c r="D18" s="57" t="s">
        <v>16</v>
      </c>
      <c r="E18" s="58"/>
      <c r="F18" s="57" t="s">
        <v>17</v>
      </c>
      <c r="G18" s="58"/>
      <c r="H18" s="57" t="s">
        <v>13</v>
      </c>
      <c r="I18" s="58"/>
      <c r="J18" s="57" t="s">
        <v>30</v>
      </c>
      <c r="K18" s="58"/>
      <c r="L18" s="29"/>
      <c r="M18" s="5"/>
      <c r="N18" s="5" t="s">
        <v>31</v>
      </c>
      <c r="O18" s="5" t="s">
        <v>42</v>
      </c>
      <c r="P18" s="5" t="s">
        <v>39</v>
      </c>
      <c r="Q18" s="29"/>
    </row>
    <row r="19" spans="1:18" ht="14.4" x14ac:dyDescent="0.2">
      <c r="A19" s="4" t="s">
        <v>0</v>
      </c>
      <c r="B19" s="52">
        <v>1106323</v>
      </c>
      <c r="C19" s="53"/>
      <c r="D19" s="52">
        <v>145000</v>
      </c>
      <c r="E19" s="53"/>
      <c r="F19" s="52">
        <v>2332800</v>
      </c>
      <c r="G19" s="53"/>
      <c r="H19" s="52">
        <f>SUM(B19:G19)</f>
        <v>3584123</v>
      </c>
      <c r="I19" s="53"/>
      <c r="J19" s="52"/>
      <c r="K19" s="53"/>
      <c r="L19" s="38"/>
      <c r="M19" s="39" t="s">
        <v>32</v>
      </c>
      <c r="N19" s="35">
        <v>8159</v>
      </c>
      <c r="O19" s="35">
        <v>11196</v>
      </c>
      <c r="P19" s="35">
        <f>O19-N19</f>
        <v>3037</v>
      </c>
      <c r="Q19" s="60"/>
      <c r="R19" s="61"/>
    </row>
    <row r="20" spans="1:18" ht="14.4" x14ac:dyDescent="0.2">
      <c r="A20" s="1" t="s">
        <v>15</v>
      </c>
      <c r="B20" s="43">
        <v>1145602</v>
      </c>
      <c r="C20" s="44"/>
      <c r="D20" s="43">
        <v>149500</v>
      </c>
      <c r="E20" s="44"/>
      <c r="F20" s="43">
        <v>2143850</v>
      </c>
      <c r="G20" s="44"/>
      <c r="H20" s="45">
        <f t="shared" ref="H20:H26" si="3">SUM(B20:G20)</f>
        <v>3438952</v>
      </c>
      <c r="I20" s="46"/>
      <c r="J20" s="47">
        <f>H20-H19</f>
        <v>-145171</v>
      </c>
      <c r="K20" s="48"/>
      <c r="L20" s="38"/>
      <c r="M20" s="39" t="s">
        <v>33</v>
      </c>
      <c r="N20" s="35">
        <v>4163</v>
      </c>
      <c r="O20" s="35">
        <v>5082</v>
      </c>
      <c r="P20" s="35">
        <f t="shared" ref="P20:P25" si="4">O20-N20</f>
        <v>919</v>
      </c>
      <c r="Q20" s="60"/>
      <c r="R20" s="61"/>
    </row>
    <row r="21" spans="1:18" ht="14.4" x14ac:dyDescent="0.2">
      <c r="A21" s="4" t="s">
        <v>18</v>
      </c>
      <c r="B21" s="52">
        <v>1187839</v>
      </c>
      <c r="C21" s="53"/>
      <c r="D21" s="52">
        <v>161300</v>
      </c>
      <c r="E21" s="53"/>
      <c r="F21" s="52">
        <v>1908000</v>
      </c>
      <c r="G21" s="53"/>
      <c r="H21" s="52">
        <f t="shared" si="3"/>
        <v>3257139</v>
      </c>
      <c r="I21" s="53"/>
      <c r="J21" s="54">
        <f t="shared" ref="J21:J26" si="5">H21-H20</f>
        <v>-181813</v>
      </c>
      <c r="K21" s="55"/>
      <c r="L21" s="38"/>
      <c r="M21" s="39" t="s">
        <v>34</v>
      </c>
      <c r="N21" s="35">
        <v>350</v>
      </c>
      <c r="O21" s="35">
        <v>315</v>
      </c>
      <c r="P21" s="35">
        <f t="shared" si="4"/>
        <v>-35</v>
      </c>
      <c r="Q21" s="60"/>
      <c r="R21" s="61"/>
    </row>
    <row r="22" spans="1:18" ht="14.4" x14ac:dyDescent="0.2">
      <c r="A22" s="1" t="s">
        <v>19</v>
      </c>
      <c r="B22" s="43">
        <v>1130456</v>
      </c>
      <c r="C22" s="44"/>
      <c r="D22" s="43">
        <v>109200</v>
      </c>
      <c r="E22" s="44"/>
      <c r="F22" s="43">
        <v>1382400</v>
      </c>
      <c r="G22" s="44"/>
      <c r="H22" s="45">
        <f t="shared" si="3"/>
        <v>2622056</v>
      </c>
      <c r="I22" s="46"/>
      <c r="J22" s="47">
        <f t="shared" si="5"/>
        <v>-635083</v>
      </c>
      <c r="K22" s="48"/>
      <c r="L22" s="38"/>
      <c r="M22" s="39" t="s">
        <v>35</v>
      </c>
      <c r="N22" s="35">
        <v>1737</v>
      </c>
      <c r="O22" s="35">
        <v>1599</v>
      </c>
      <c r="P22" s="35">
        <f t="shared" si="4"/>
        <v>-138</v>
      </c>
      <c r="Q22" s="60"/>
      <c r="R22" s="61"/>
    </row>
    <row r="23" spans="1:18" ht="14.4" x14ac:dyDescent="0.2">
      <c r="A23" s="4" t="s">
        <v>21</v>
      </c>
      <c r="B23" s="52">
        <v>821530</v>
      </c>
      <c r="C23" s="53"/>
      <c r="D23" s="52">
        <v>98500</v>
      </c>
      <c r="E23" s="53"/>
      <c r="F23" s="52">
        <v>1490650</v>
      </c>
      <c r="G23" s="53"/>
      <c r="H23" s="52">
        <f t="shared" si="3"/>
        <v>2410680</v>
      </c>
      <c r="I23" s="53"/>
      <c r="J23" s="54">
        <f t="shared" si="5"/>
        <v>-211376</v>
      </c>
      <c r="K23" s="55"/>
      <c r="L23" s="38"/>
      <c r="M23" s="41" t="s">
        <v>36</v>
      </c>
      <c r="N23" s="35">
        <v>1679</v>
      </c>
      <c r="O23" s="35">
        <v>1600</v>
      </c>
      <c r="P23" s="35">
        <f t="shared" si="4"/>
        <v>-79</v>
      </c>
      <c r="Q23" s="60"/>
      <c r="R23" s="61"/>
    </row>
    <row r="24" spans="1:18" ht="14.4" x14ac:dyDescent="0.2">
      <c r="A24" s="1" t="s">
        <v>22</v>
      </c>
      <c r="B24" s="45">
        <v>556250</v>
      </c>
      <c r="C24" s="51"/>
      <c r="D24" s="45">
        <v>137200</v>
      </c>
      <c r="E24" s="51"/>
      <c r="F24" s="45">
        <v>1383300</v>
      </c>
      <c r="G24" s="51"/>
      <c r="H24" s="45">
        <f t="shared" si="3"/>
        <v>2076750</v>
      </c>
      <c r="I24" s="46"/>
      <c r="J24" s="47">
        <f t="shared" si="5"/>
        <v>-333930</v>
      </c>
      <c r="K24" s="48"/>
      <c r="L24" s="38"/>
      <c r="M24" s="40" t="s">
        <v>37</v>
      </c>
      <c r="N24" s="35">
        <v>2641</v>
      </c>
      <c r="O24" s="35">
        <v>2637</v>
      </c>
      <c r="P24" s="35">
        <f t="shared" si="4"/>
        <v>-4</v>
      </c>
      <c r="Q24" s="60"/>
      <c r="R24" s="61"/>
    </row>
    <row r="25" spans="1:18" ht="14.4" x14ac:dyDescent="0.2">
      <c r="A25" s="4" t="s">
        <v>23</v>
      </c>
      <c r="B25" s="52">
        <v>563650</v>
      </c>
      <c r="C25" s="53"/>
      <c r="D25" s="52">
        <v>135400</v>
      </c>
      <c r="E25" s="53"/>
      <c r="F25" s="52">
        <v>1415400</v>
      </c>
      <c r="G25" s="53"/>
      <c r="H25" s="52">
        <f t="shared" si="3"/>
        <v>2114450</v>
      </c>
      <c r="I25" s="53"/>
      <c r="J25" s="54">
        <f t="shared" si="5"/>
        <v>37700</v>
      </c>
      <c r="K25" s="55"/>
      <c r="L25" s="38"/>
      <c r="M25" s="39" t="s">
        <v>38</v>
      </c>
      <c r="N25" s="35">
        <v>18729</v>
      </c>
      <c r="O25" s="35">
        <f>SUM(O19:O24)</f>
        <v>22429</v>
      </c>
      <c r="P25" s="35">
        <f t="shared" si="4"/>
        <v>3700</v>
      </c>
      <c r="Q25" s="60"/>
      <c r="R25" s="61"/>
    </row>
    <row r="26" spans="1:18" ht="14.4" x14ac:dyDescent="0.2">
      <c r="A26" s="1" t="s">
        <v>41</v>
      </c>
      <c r="B26" s="45">
        <v>541350</v>
      </c>
      <c r="C26" s="51"/>
      <c r="D26" s="45">
        <v>83800</v>
      </c>
      <c r="E26" s="51"/>
      <c r="F26" s="45">
        <v>1573200</v>
      </c>
      <c r="G26" s="51"/>
      <c r="H26" s="45">
        <f t="shared" si="3"/>
        <v>2198350</v>
      </c>
      <c r="I26" s="46"/>
      <c r="J26" s="47">
        <f t="shared" si="5"/>
        <v>83900</v>
      </c>
      <c r="K26" s="48"/>
      <c r="L26" s="38"/>
      <c r="M26" s="31"/>
      <c r="N26" s="36"/>
      <c r="O26" s="37"/>
      <c r="P26" s="37"/>
      <c r="Q26" s="60"/>
      <c r="R26" s="61"/>
    </row>
    <row r="27" spans="1:18" ht="19.2" x14ac:dyDescent="0.2">
      <c r="M27" s="6"/>
    </row>
    <row r="29" spans="1:18" ht="13.5" customHeight="1" x14ac:dyDescent="0.2">
      <c r="M29" s="7"/>
      <c r="N29" s="7"/>
      <c r="O29" s="7"/>
      <c r="P29" s="7"/>
      <c r="Q29" s="7"/>
    </row>
    <row r="30" spans="1:18" ht="13.5" customHeight="1" x14ac:dyDescent="0.2">
      <c r="M30" s="7"/>
      <c r="N30" s="7"/>
      <c r="O30" s="7"/>
      <c r="P30" s="7"/>
      <c r="Q30" s="7"/>
    </row>
    <row r="31" spans="1:18" ht="13.5" customHeight="1" x14ac:dyDescent="0.2">
      <c r="M31" s="7"/>
      <c r="N31" s="7"/>
      <c r="O31" s="7"/>
      <c r="P31" s="7"/>
      <c r="Q31" s="7"/>
    </row>
    <row r="32" spans="1:18" ht="13.5" customHeight="1" x14ac:dyDescent="0.2">
      <c r="M32" s="7"/>
      <c r="N32" s="7"/>
      <c r="O32" s="7"/>
      <c r="P32" s="7"/>
      <c r="Q32" s="7"/>
    </row>
    <row r="33" spans="13:17" ht="13.5" customHeight="1" x14ac:dyDescent="0.2">
      <c r="M33" s="7"/>
      <c r="N33" s="7"/>
      <c r="O33" s="7"/>
      <c r="P33" s="7"/>
      <c r="Q33" s="7"/>
    </row>
    <row r="34" spans="13:17" ht="13.5" customHeight="1" x14ac:dyDescent="0.2">
      <c r="M34" s="7"/>
      <c r="N34" s="7"/>
      <c r="O34" s="7"/>
      <c r="P34" s="7"/>
      <c r="Q34" s="7"/>
    </row>
    <row r="35" spans="13:17" ht="13.5" customHeight="1" x14ac:dyDescent="0.2">
      <c r="M35" s="7"/>
      <c r="N35" s="7"/>
      <c r="O35" s="7"/>
      <c r="P35" s="7"/>
      <c r="Q35" s="7"/>
    </row>
    <row r="36" spans="13:17" ht="13.5" customHeight="1" x14ac:dyDescent="0.2">
      <c r="M36" s="7"/>
      <c r="N36" s="7"/>
      <c r="O36" s="7"/>
      <c r="P36" s="7"/>
      <c r="Q36" s="7"/>
    </row>
    <row r="37" spans="13:17" ht="13.5" customHeight="1" x14ac:dyDescent="0.2">
      <c r="M37" s="7"/>
      <c r="N37" s="7"/>
      <c r="O37" s="7"/>
      <c r="P37" s="7"/>
      <c r="Q37" s="7"/>
    </row>
    <row r="38" spans="13:17" ht="13.5" customHeight="1" x14ac:dyDescent="0.2">
      <c r="M38" s="7"/>
      <c r="N38" s="7"/>
      <c r="O38" s="7"/>
      <c r="P38" s="7"/>
      <c r="Q38" s="7"/>
    </row>
    <row r="39" spans="13:17" ht="13.5" customHeight="1" x14ac:dyDescent="0.2">
      <c r="M39" s="7"/>
      <c r="N39" s="7"/>
      <c r="O39" s="7"/>
      <c r="P39" s="7"/>
      <c r="Q39" s="7"/>
    </row>
    <row r="40" spans="13:17" ht="13.5" customHeight="1" x14ac:dyDescent="0.2">
      <c r="M40" s="7"/>
      <c r="N40" s="7"/>
      <c r="O40" s="7"/>
      <c r="P40" s="7"/>
      <c r="Q40" s="7"/>
    </row>
    <row r="41" spans="13:17" ht="13.5" customHeight="1" x14ac:dyDescent="0.2">
      <c r="M41" s="7"/>
      <c r="N41" s="7"/>
      <c r="O41" s="7"/>
      <c r="P41" s="7"/>
      <c r="Q41" s="7"/>
    </row>
    <row r="42" spans="13:17" ht="13.5" customHeight="1" x14ac:dyDescent="0.2">
      <c r="M42" s="7"/>
      <c r="N42" s="7"/>
      <c r="O42" s="7"/>
      <c r="P42" s="7"/>
      <c r="Q42" s="7"/>
    </row>
    <row r="43" spans="13:17" ht="13.5" customHeight="1" x14ac:dyDescent="0.2">
      <c r="M43" s="7"/>
      <c r="N43" s="7"/>
      <c r="O43" s="7"/>
      <c r="P43" s="7"/>
      <c r="Q43" s="7"/>
    </row>
    <row r="44" spans="13:17" ht="13.5" customHeight="1" x14ac:dyDescent="0.2">
      <c r="M44" s="7"/>
      <c r="N44" s="7"/>
      <c r="O44" s="7"/>
      <c r="P44" s="7"/>
      <c r="Q44" s="7"/>
    </row>
    <row r="45" spans="13:17" ht="13.5" customHeight="1" x14ac:dyDescent="0.2">
      <c r="M45" s="7"/>
      <c r="N45" s="7"/>
      <c r="O45" s="7"/>
      <c r="P45" s="7"/>
      <c r="Q45" s="7"/>
    </row>
    <row r="46" spans="13:17" ht="13.5" customHeight="1" x14ac:dyDescent="0.2">
      <c r="M46" s="7"/>
      <c r="N46" s="7"/>
      <c r="O46" s="7"/>
      <c r="P46" s="7"/>
      <c r="Q46" s="7"/>
    </row>
  </sheetData>
  <mergeCells count="57">
    <mergeCell ref="Q24:R24"/>
    <mergeCell ref="Q25:R25"/>
    <mergeCell ref="Q26:R26"/>
    <mergeCell ref="M17:P17"/>
    <mergeCell ref="Q19:R19"/>
    <mergeCell ref="Q20:R20"/>
    <mergeCell ref="Q21:R21"/>
    <mergeCell ref="Q22:R22"/>
    <mergeCell ref="Q23:R23"/>
    <mergeCell ref="B24:C24"/>
    <mergeCell ref="D24:E24"/>
    <mergeCell ref="F24:G24"/>
    <mergeCell ref="H24:I24"/>
    <mergeCell ref="J24:K24"/>
    <mergeCell ref="B23:C23"/>
    <mergeCell ref="D23:E23"/>
    <mergeCell ref="F23:G23"/>
    <mergeCell ref="H23:I23"/>
    <mergeCell ref="J23:K23"/>
    <mergeCell ref="A1:O2"/>
    <mergeCell ref="B18:C18"/>
    <mergeCell ref="D18:E18"/>
    <mergeCell ref="F18:G18"/>
    <mergeCell ref="H18:I18"/>
    <mergeCell ref="J18:K18"/>
    <mergeCell ref="L3:O3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F22:G22"/>
    <mergeCell ref="H22:I22"/>
    <mergeCell ref="J22:K22"/>
    <mergeCell ref="S14:V14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  <mergeCell ref="B22:C22"/>
    <mergeCell ref="D22:E22"/>
  </mergeCells>
  <phoneticPr fontId="1"/>
  <pageMargins left="1.0236220472440944" right="0.23622047244094491" top="0.35433070866141736" bottom="0.35433070866141736" header="0.31496062992125984" footer="0.31496062992125984"/>
  <pageSetup paperSize="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"/>
  <sheetViews>
    <sheetView workbookViewId="0">
      <selection activeCell="N16" sqref="N16"/>
    </sheetView>
  </sheetViews>
  <sheetFormatPr defaultRowHeight="13.2" x14ac:dyDescent="0.2"/>
  <cols>
    <col min="2" max="2" width="9.21875" bestFit="1" customWidth="1"/>
  </cols>
  <sheetData>
    <row r="1" spans="1:23" ht="13.2" customHeight="1" x14ac:dyDescent="0.2">
      <c r="B1" s="57" t="s">
        <v>43</v>
      </c>
      <c r="C1" s="63"/>
      <c r="D1" s="63"/>
      <c r="E1" s="63"/>
      <c r="F1" s="63"/>
      <c r="G1" s="58"/>
      <c r="H1" s="57" t="s">
        <v>44</v>
      </c>
      <c r="I1" s="63"/>
      <c r="J1" s="63"/>
      <c r="K1" s="63"/>
      <c r="L1" s="63"/>
      <c r="M1" s="58"/>
      <c r="N1" s="57" t="s">
        <v>45</v>
      </c>
      <c r="O1" s="58"/>
      <c r="P1" s="57" t="s">
        <v>46</v>
      </c>
      <c r="Q1" s="58"/>
      <c r="R1" s="57" t="s">
        <v>47</v>
      </c>
      <c r="S1" s="63"/>
      <c r="T1" s="63"/>
      <c r="U1" s="58"/>
      <c r="V1" s="64" t="s">
        <v>48</v>
      </c>
      <c r="W1" s="69" t="s">
        <v>55</v>
      </c>
    </row>
    <row r="2" spans="1:23" x14ac:dyDescent="0.2">
      <c r="B2" s="57" t="s">
        <v>49</v>
      </c>
      <c r="C2" s="58"/>
      <c r="D2" s="57" t="s">
        <v>50</v>
      </c>
      <c r="E2" s="58"/>
      <c r="F2" s="57" t="s">
        <v>51</v>
      </c>
      <c r="G2" s="58"/>
      <c r="H2" s="57" t="s">
        <v>49</v>
      </c>
      <c r="I2" s="58"/>
      <c r="J2" s="57" t="s">
        <v>50</v>
      </c>
      <c r="K2" s="58"/>
      <c r="L2" s="57" t="s">
        <v>51</v>
      </c>
      <c r="M2" s="58"/>
      <c r="N2" s="57" t="s">
        <v>52</v>
      </c>
      <c r="O2" s="58"/>
      <c r="P2" s="57" t="s">
        <v>49</v>
      </c>
      <c r="Q2" s="58"/>
      <c r="R2" s="57" t="s">
        <v>50</v>
      </c>
      <c r="S2" s="58"/>
      <c r="T2" s="57" t="s">
        <v>51</v>
      </c>
      <c r="U2" s="58"/>
      <c r="V2" s="65"/>
      <c r="W2" s="70"/>
    </row>
    <row r="3" spans="1:23" x14ac:dyDescent="0.2">
      <c r="B3" s="66" t="s">
        <v>53</v>
      </c>
      <c r="C3" s="67" t="s">
        <v>54</v>
      </c>
      <c r="D3" s="66" t="s">
        <v>53</v>
      </c>
      <c r="E3" s="67" t="s">
        <v>54</v>
      </c>
      <c r="F3" s="66" t="s">
        <v>53</v>
      </c>
      <c r="G3" s="67" t="s">
        <v>54</v>
      </c>
      <c r="H3" s="66" t="s">
        <v>53</v>
      </c>
      <c r="I3" s="67" t="s">
        <v>54</v>
      </c>
      <c r="J3" s="66" t="s">
        <v>53</v>
      </c>
      <c r="K3" s="67" t="s">
        <v>54</v>
      </c>
      <c r="L3" s="66" t="s">
        <v>53</v>
      </c>
      <c r="M3" s="67" t="s">
        <v>54</v>
      </c>
      <c r="N3" s="66" t="s">
        <v>53</v>
      </c>
      <c r="O3" s="67" t="s">
        <v>54</v>
      </c>
      <c r="P3" s="66" t="s">
        <v>53</v>
      </c>
      <c r="Q3" s="67" t="s">
        <v>54</v>
      </c>
      <c r="R3" s="66" t="s">
        <v>53</v>
      </c>
      <c r="S3" s="67" t="s">
        <v>54</v>
      </c>
      <c r="T3" s="66" t="s">
        <v>53</v>
      </c>
      <c r="U3" s="67" t="s">
        <v>54</v>
      </c>
      <c r="V3" s="68"/>
      <c r="W3" s="70"/>
    </row>
    <row r="4" spans="1:23" x14ac:dyDescent="0.2">
      <c r="A4" s="31" t="s">
        <v>56</v>
      </c>
      <c r="B4">
        <v>452</v>
      </c>
      <c r="D4">
        <v>147</v>
      </c>
      <c r="F4">
        <v>197</v>
      </c>
      <c r="H4">
        <v>243</v>
      </c>
      <c r="J4">
        <v>54</v>
      </c>
      <c r="L4">
        <v>25</v>
      </c>
      <c r="N4">
        <v>19</v>
      </c>
      <c r="P4">
        <v>118</v>
      </c>
      <c r="R4">
        <v>68</v>
      </c>
      <c r="T4">
        <v>60</v>
      </c>
      <c r="V4">
        <v>181</v>
      </c>
      <c r="W4">
        <f>SUM(B4:V4)</f>
        <v>1564</v>
      </c>
    </row>
    <row r="5" spans="1:23" x14ac:dyDescent="0.2">
      <c r="A5" s="31" t="s">
        <v>57</v>
      </c>
      <c r="B5">
        <v>630</v>
      </c>
      <c r="D5">
        <v>220</v>
      </c>
      <c r="F5">
        <v>277</v>
      </c>
      <c r="H5">
        <v>350</v>
      </c>
      <c r="J5">
        <v>74</v>
      </c>
      <c r="L5">
        <v>32</v>
      </c>
      <c r="N5">
        <v>28</v>
      </c>
      <c r="P5">
        <v>141</v>
      </c>
      <c r="R5">
        <v>84</v>
      </c>
      <c r="T5">
        <v>62</v>
      </c>
      <c r="V5">
        <v>221</v>
      </c>
      <c r="W5">
        <f t="shared" ref="W5:W15" si="0">SUM(B5:V5)</f>
        <v>2119</v>
      </c>
    </row>
    <row r="6" spans="1:23" x14ac:dyDescent="0.2">
      <c r="A6" s="31" t="s">
        <v>58</v>
      </c>
      <c r="B6">
        <v>598</v>
      </c>
      <c r="D6">
        <v>275</v>
      </c>
      <c r="F6">
        <v>217</v>
      </c>
      <c r="H6">
        <v>390</v>
      </c>
      <c r="J6">
        <v>95</v>
      </c>
      <c r="L6">
        <v>30</v>
      </c>
      <c r="N6">
        <v>30</v>
      </c>
      <c r="P6">
        <v>171</v>
      </c>
      <c r="R6">
        <v>127</v>
      </c>
      <c r="T6">
        <v>35</v>
      </c>
      <c r="V6">
        <v>214</v>
      </c>
      <c r="W6">
        <f t="shared" si="0"/>
        <v>2182</v>
      </c>
    </row>
    <row r="7" spans="1:23" x14ac:dyDescent="0.2">
      <c r="A7" s="31" t="s">
        <v>59</v>
      </c>
      <c r="B7">
        <v>480</v>
      </c>
      <c r="D7">
        <v>192</v>
      </c>
      <c r="F7">
        <v>167</v>
      </c>
      <c r="H7">
        <v>292</v>
      </c>
      <c r="J7">
        <v>70</v>
      </c>
      <c r="L7">
        <v>28</v>
      </c>
      <c r="N7">
        <v>31</v>
      </c>
      <c r="P7">
        <v>130</v>
      </c>
      <c r="R7">
        <v>73</v>
      </c>
      <c r="T7">
        <v>46</v>
      </c>
      <c r="V7">
        <v>238</v>
      </c>
      <c r="W7">
        <f t="shared" si="0"/>
        <v>1747</v>
      </c>
    </row>
    <row r="8" spans="1:23" x14ac:dyDescent="0.2">
      <c r="A8" s="31" t="s">
        <v>60</v>
      </c>
      <c r="B8">
        <v>332</v>
      </c>
      <c r="D8">
        <v>217</v>
      </c>
      <c r="F8">
        <v>134</v>
      </c>
      <c r="H8">
        <v>219</v>
      </c>
      <c r="J8">
        <v>52</v>
      </c>
      <c r="L8">
        <v>11</v>
      </c>
      <c r="N8">
        <v>23</v>
      </c>
      <c r="P8">
        <v>57</v>
      </c>
      <c r="R8">
        <v>49</v>
      </c>
      <c r="T8">
        <v>34</v>
      </c>
      <c r="V8">
        <v>279</v>
      </c>
      <c r="W8">
        <f t="shared" si="0"/>
        <v>1407</v>
      </c>
    </row>
    <row r="9" spans="1:23" x14ac:dyDescent="0.2">
      <c r="A9" s="31" t="s">
        <v>61</v>
      </c>
      <c r="B9">
        <v>491</v>
      </c>
      <c r="D9">
        <v>214</v>
      </c>
      <c r="F9">
        <v>241</v>
      </c>
      <c r="H9">
        <v>335</v>
      </c>
      <c r="J9">
        <v>76</v>
      </c>
      <c r="L9">
        <v>36</v>
      </c>
      <c r="N9">
        <v>22</v>
      </c>
      <c r="P9">
        <v>139</v>
      </c>
      <c r="R9">
        <v>86</v>
      </c>
      <c r="T9">
        <v>49</v>
      </c>
      <c r="V9">
        <v>255</v>
      </c>
      <c r="W9">
        <f t="shared" si="0"/>
        <v>1944</v>
      </c>
    </row>
    <row r="10" spans="1:23" x14ac:dyDescent="0.2">
      <c r="A10" s="31" t="s">
        <v>62</v>
      </c>
      <c r="B10">
        <v>570</v>
      </c>
      <c r="D10">
        <v>228</v>
      </c>
      <c r="F10">
        <v>305</v>
      </c>
      <c r="H10">
        <v>373</v>
      </c>
      <c r="J10">
        <v>85</v>
      </c>
      <c r="L10">
        <v>47</v>
      </c>
      <c r="N10">
        <v>36</v>
      </c>
      <c r="P10">
        <v>163</v>
      </c>
      <c r="R10">
        <v>99</v>
      </c>
      <c r="T10">
        <v>60</v>
      </c>
      <c r="V10">
        <v>227</v>
      </c>
      <c r="W10">
        <f t="shared" si="0"/>
        <v>2193</v>
      </c>
    </row>
    <row r="11" spans="1:23" x14ac:dyDescent="0.2">
      <c r="A11" s="31" t="s">
        <v>63</v>
      </c>
      <c r="B11">
        <v>548</v>
      </c>
      <c r="D11">
        <v>318</v>
      </c>
      <c r="F11">
        <v>164</v>
      </c>
      <c r="H11">
        <v>365</v>
      </c>
      <c r="J11">
        <v>107</v>
      </c>
      <c r="L11">
        <v>27</v>
      </c>
      <c r="N11">
        <v>23</v>
      </c>
      <c r="P11">
        <v>159</v>
      </c>
      <c r="R11">
        <v>125</v>
      </c>
      <c r="T11">
        <v>27</v>
      </c>
      <c r="V11">
        <v>210</v>
      </c>
      <c r="W11">
        <f t="shared" si="0"/>
        <v>2073</v>
      </c>
    </row>
    <row r="12" spans="1:23" x14ac:dyDescent="0.2">
      <c r="A12" s="31" t="s">
        <v>64</v>
      </c>
      <c r="B12">
        <v>512</v>
      </c>
      <c r="D12">
        <v>276</v>
      </c>
      <c r="F12">
        <v>143</v>
      </c>
      <c r="H12">
        <v>306</v>
      </c>
      <c r="J12">
        <v>74</v>
      </c>
      <c r="L12">
        <v>13</v>
      </c>
      <c r="N12">
        <v>30</v>
      </c>
      <c r="P12">
        <v>138</v>
      </c>
      <c r="R12">
        <v>101</v>
      </c>
      <c r="T12">
        <v>27</v>
      </c>
      <c r="V12">
        <v>222</v>
      </c>
      <c r="W12">
        <f t="shared" si="0"/>
        <v>1842</v>
      </c>
    </row>
    <row r="13" spans="1:23" x14ac:dyDescent="0.2">
      <c r="A13" s="31" t="s">
        <v>65</v>
      </c>
      <c r="B13">
        <v>493</v>
      </c>
      <c r="D13">
        <v>301</v>
      </c>
      <c r="F13">
        <v>163</v>
      </c>
      <c r="H13">
        <v>325</v>
      </c>
      <c r="J13">
        <v>82</v>
      </c>
      <c r="L13">
        <v>24</v>
      </c>
      <c r="N13">
        <v>32</v>
      </c>
      <c r="P13">
        <v>126</v>
      </c>
      <c r="R13">
        <v>106</v>
      </c>
      <c r="T13">
        <v>28</v>
      </c>
      <c r="V13">
        <v>179</v>
      </c>
      <c r="W13">
        <f t="shared" si="0"/>
        <v>1859</v>
      </c>
    </row>
    <row r="14" spans="1:23" x14ac:dyDescent="0.2">
      <c r="A14" s="31" t="s">
        <v>66</v>
      </c>
      <c r="B14">
        <v>490</v>
      </c>
      <c r="D14">
        <v>322</v>
      </c>
      <c r="F14">
        <v>147</v>
      </c>
      <c r="H14">
        <v>363</v>
      </c>
      <c r="J14">
        <v>87</v>
      </c>
      <c r="L14">
        <v>23</v>
      </c>
      <c r="N14">
        <v>28</v>
      </c>
      <c r="P14">
        <v>149</v>
      </c>
      <c r="R14">
        <v>126</v>
      </c>
      <c r="T14">
        <v>32</v>
      </c>
      <c r="V14">
        <v>193</v>
      </c>
      <c r="W14">
        <f t="shared" si="0"/>
        <v>1960</v>
      </c>
    </row>
    <row r="15" spans="1:23" x14ac:dyDescent="0.2">
      <c r="A15" s="31" t="s">
        <v>67</v>
      </c>
      <c r="B15">
        <v>391</v>
      </c>
      <c r="D15">
        <v>206</v>
      </c>
      <c r="F15">
        <v>138</v>
      </c>
      <c r="H15">
        <v>283</v>
      </c>
      <c r="J15">
        <v>71</v>
      </c>
      <c r="L15">
        <v>15</v>
      </c>
      <c r="N15">
        <v>13</v>
      </c>
      <c r="P15">
        <v>108</v>
      </c>
      <c r="R15">
        <v>67</v>
      </c>
      <c r="T15">
        <v>29</v>
      </c>
      <c r="V15">
        <v>218</v>
      </c>
      <c r="W15">
        <f t="shared" si="0"/>
        <v>1539</v>
      </c>
    </row>
    <row r="16" spans="1:23" x14ac:dyDescent="0.2">
      <c r="B16">
        <f>SUM(B4:B15)</f>
        <v>5987</v>
      </c>
      <c r="C16">
        <f t="shared" ref="C16:W16" si="1">SUM(C4:C15)</f>
        <v>0</v>
      </c>
      <c r="D16">
        <f t="shared" si="1"/>
        <v>2916</v>
      </c>
      <c r="E16">
        <f t="shared" si="1"/>
        <v>0</v>
      </c>
      <c r="F16">
        <f t="shared" si="1"/>
        <v>2293</v>
      </c>
      <c r="G16">
        <f t="shared" si="1"/>
        <v>0</v>
      </c>
      <c r="H16">
        <f t="shared" si="1"/>
        <v>3844</v>
      </c>
      <c r="I16">
        <f t="shared" si="1"/>
        <v>0</v>
      </c>
      <c r="J16">
        <f t="shared" si="1"/>
        <v>927</v>
      </c>
      <c r="K16">
        <f t="shared" si="1"/>
        <v>0</v>
      </c>
      <c r="L16">
        <f t="shared" si="1"/>
        <v>311</v>
      </c>
      <c r="M16">
        <f t="shared" si="1"/>
        <v>0</v>
      </c>
      <c r="N16" s="71">
        <f t="shared" si="1"/>
        <v>315</v>
      </c>
      <c r="O16">
        <f t="shared" si="1"/>
        <v>0</v>
      </c>
      <c r="P16" s="71">
        <f t="shared" si="1"/>
        <v>1599</v>
      </c>
      <c r="Q16">
        <f t="shared" si="1"/>
        <v>0</v>
      </c>
      <c r="R16" s="72">
        <f t="shared" si="1"/>
        <v>1111</v>
      </c>
      <c r="S16">
        <f t="shared" si="1"/>
        <v>0</v>
      </c>
      <c r="T16">
        <f t="shared" si="1"/>
        <v>489</v>
      </c>
      <c r="U16">
        <f t="shared" si="1"/>
        <v>0</v>
      </c>
      <c r="V16" s="71">
        <f t="shared" si="1"/>
        <v>2637</v>
      </c>
      <c r="W16">
        <f t="shared" si="1"/>
        <v>22429</v>
      </c>
    </row>
    <row r="17" spans="2:18" x14ac:dyDescent="0.2">
      <c r="B17" s="71">
        <f>SUM(B16:G16)</f>
        <v>11196</v>
      </c>
      <c r="H17" s="71">
        <f>SUM(H16:M16)</f>
        <v>5082</v>
      </c>
      <c r="N17" s="71"/>
      <c r="R17" s="71">
        <f>SUM(R16:U16)</f>
        <v>1600</v>
      </c>
    </row>
  </sheetData>
  <mergeCells count="17">
    <mergeCell ref="W1:W3"/>
    <mergeCell ref="J2:K2"/>
    <mergeCell ref="L2:M2"/>
    <mergeCell ref="N2:O2"/>
    <mergeCell ref="P2:Q2"/>
    <mergeCell ref="R2:S2"/>
    <mergeCell ref="T2:U2"/>
    <mergeCell ref="B1:G1"/>
    <mergeCell ref="H1:M1"/>
    <mergeCell ref="N1:O1"/>
    <mergeCell ref="P1:Q1"/>
    <mergeCell ref="R1:U1"/>
    <mergeCell ref="V1:V3"/>
    <mergeCell ref="B2:C2"/>
    <mergeCell ref="D2:E2"/>
    <mergeCell ref="F2:G2"/>
    <mergeCell ref="H2:I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u0045</dc:creator>
  <cp:lastModifiedBy>U0179</cp:lastModifiedBy>
  <cp:lastPrinted>2023-07-13T02:02:27Z</cp:lastPrinted>
  <dcterms:created xsi:type="dcterms:W3CDTF">2017-08-01T00:06:16Z</dcterms:created>
  <dcterms:modified xsi:type="dcterms:W3CDTF">2024-05-22T05:35:08Z</dcterms:modified>
</cp:coreProperties>
</file>